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7256" windowHeight="572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 s="1"/>
  <c r="K4" i="1" s="1"/>
  <c r="I5" i="1"/>
  <c r="J5" i="1" s="1"/>
  <c r="K5" i="1" s="1"/>
  <c r="I6" i="1"/>
  <c r="J6" i="1" s="1"/>
  <c r="K6" i="1" s="1"/>
  <c r="I7" i="1"/>
  <c r="J7" i="1" s="1"/>
  <c r="K7" i="1" s="1"/>
  <c r="I8" i="1"/>
  <c r="J8" i="1" s="1"/>
  <c r="K8" i="1" s="1"/>
  <c r="I9" i="1"/>
  <c r="J9" i="1" s="1"/>
  <c r="K9" i="1" s="1"/>
  <c r="I10" i="1"/>
  <c r="J10" i="1" s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3" i="1"/>
  <c r="J3" i="1" s="1"/>
  <c r="K3" i="1" s="1"/>
  <c r="K18" i="1"/>
  <c r="K19" i="1"/>
  <c r="K20" i="1"/>
  <c r="K21" i="1"/>
  <c r="K22" i="1"/>
  <c r="K23" i="1"/>
  <c r="K24" i="1"/>
  <c r="K25" i="1"/>
  <c r="K26" i="1"/>
  <c r="K27" i="1"/>
  <c r="K17" i="1"/>
  <c r="J18" i="1"/>
  <c r="J19" i="1"/>
  <c r="J20" i="1"/>
  <c r="J21" i="1"/>
  <c r="J22" i="1"/>
  <c r="J23" i="1"/>
  <c r="J24" i="1"/>
  <c r="J25" i="1"/>
  <c r="J26" i="1"/>
  <c r="J27" i="1"/>
  <c r="J17" i="1"/>
  <c r="I18" i="1"/>
  <c r="I19" i="1"/>
  <c r="I20" i="1"/>
  <c r="I21" i="1"/>
  <c r="I22" i="1"/>
  <c r="I23" i="1"/>
  <c r="I24" i="1"/>
  <c r="I25" i="1"/>
  <c r="I26" i="1"/>
  <c r="I27" i="1"/>
  <c r="I17" i="1"/>
</calcChain>
</file>

<file path=xl/sharedStrings.xml><?xml version="1.0" encoding="utf-8"?>
<sst xmlns="http://schemas.openxmlformats.org/spreadsheetml/2006/main" count="164" uniqueCount="70">
  <si>
    <t>序号</t>
    <phoneticPr fontId="2" type="noConversion"/>
  </si>
  <si>
    <t>考生编号</t>
    <phoneticPr fontId="2" type="noConversion"/>
  </si>
  <si>
    <t>姓名</t>
  </si>
  <si>
    <t>复试专业代码</t>
    <phoneticPr fontId="2" type="noConversion"/>
  </si>
  <si>
    <t>复试专业名称</t>
    <phoneticPr fontId="2" type="noConversion"/>
  </si>
  <si>
    <t>初试
总成绩（初试科目成绩之和）</t>
    <phoneticPr fontId="2" type="noConversion"/>
  </si>
  <si>
    <t>复试-笔试成绩</t>
    <phoneticPr fontId="2" type="noConversion"/>
  </si>
  <si>
    <t>复试-面试成绩</t>
    <phoneticPr fontId="2" type="noConversion"/>
  </si>
  <si>
    <t>复试成绩</t>
    <phoneticPr fontId="6" type="noConversion"/>
  </si>
  <si>
    <t>复试成绩权重（30%）</t>
    <phoneticPr fontId="2" type="noConversion"/>
  </si>
  <si>
    <t>录取
总成绩</t>
    <phoneticPr fontId="6" type="noConversion"/>
  </si>
  <si>
    <t>是否调剂</t>
    <phoneticPr fontId="2" type="noConversion"/>
  </si>
  <si>
    <t>是否创新能力考生</t>
    <phoneticPr fontId="2" type="noConversion"/>
  </si>
  <si>
    <t>郭航</t>
  </si>
  <si>
    <t>104979200333629</t>
  </si>
  <si>
    <t>081700</t>
  </si>
  <si>
    <t>化学工程与技术</t>
  </si>
  <si>
    <t>刘博文</t>
  </si>
  <si>
    <t>106989152710102</t>
  </si>
  <si>
    <t>何鹏</t>
  </si>
  <si>
    <t>106119513080454</t>
  </si>
  <si>
    <t>刘婕妤</t>
  </si>
  <si>
    <t>144309082000003</t>
  </si>
  <si>
    <t>孙慧譞</t>
  </si>
  <si>
    <t>100569020221448</t>
  </si>
  <si>
    <t>陈旺</t>
  </si>
  <si>
    <t>106109085221194</t>
  </si>
  <si>
    <t>吴柏承</t>
  </si>
  <si>
    <t>106359319175689</t>
  </si>
  <si>
    <t>王璐</t>
  </si>
  <si>
    <t>103329100100058</t>
  </si>
  <si>
    <t>魏浩杰</t>
  </si>
  <si>
    <t>104869203018985</t>
  </si>
  <si>
    <t>王豪杰</t>
  </si>
  <si>
    <t>100559333319357</t>
  </si>
  <si>
    <t>段锋</t>
  </si>
  <si>
    <t>104979400343251</t>
  </si>
  <si>
    <t>王秦</t>
  </si>
  <si>
    <t>102519210000549</t>
  </si>
  <si>
    <t>史靓</t>
  </si>
  <si>
    <t>104239375201392</t>
  </si>
  <si>
    <t>何晓晴</t>
  </si>
  <si>
    <t>105749000012280</t>
  </si>
  <si>
    <t>龚泽川</t>
  </si>
  <si>
    <t>104869306010434</t>
  </si>
  <si>
    <t>张媛</t>
  </si>
  <si>
    <t>106999620317462</t>
  </si>
  <si>
    <t>孙梦</t>
  </si>
  <si>
    <t>103589210004248</t>
  </si>
  <si>
    <t>翁若彤</t>
  </si>
  <si>
    <t>100559333308258</t>
  </si>
  <si>
    <t>韩文哲</t>
  </si>
  <si>
    <t>100559333306426</t>
  </si>
  <si>
    <t>彭瑞</t>
  </si>
  <si>
    <t>104869204007346</t>
  </si>
  <si>
    <t>卜祥岩</t>
  </si>
  <si>
    <t>144309189000133</t>
  </si>
  <si>
    <t>孟慧</t>
  </si>
  <si>
    <t>104879000135128</t>
  </si>
  <si>
    <t>刘洋</t>
  </si>
  <si>
    <t>104239232313836</t>
  </si>
  <si>
    <t>刘泽华</t>
  </si>
  <si>
    <t>100559000003809</t>
  </si>
  <si>
    <t>滕小龙</t>
  </si>
  <si>
    <t>100069210506343</t>
  </si>
  <si>
    <t>083100</t>
  </si>
  <si>
    <t>生物医学工程</t>
  </si>
  <si>
    <t>武汉理工大学艾克斯马赛学院2019年硕士研究生招生考试复试成绩公示（第二轮）</t>
    <phoneticPr fontId="2" type="noConversion"/>
  </si>
  <si>
    <t>是</t>
    <phoneticPr fontId="2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</si>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</sst>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0_);[Red]\(0.000\)"/>
  </numFmts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9"/>
      <name val="Tahoma"/>
      <family val="2"/>
    </font>
    <font>
      <sz val="20"/>
      <name val="方正小标宋简体"/>
      <charset val="134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176" fontId="5" fillId="2" borderId="2" xfId="1" applyNumberFormat="1" applyFont="1" applyFill="1" applyBorder="1" applyAlignment="1">
      <alignment horizontal="center" vertical="center" wrapText="1"/>
    </xf>
    <xf numFmtId="177" fontId="5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A4" workbookViewId="0">
      <selection activeCell="P14" sqref="P14"/>
    </sheetView>
  </sheetViews>
  <sheetFormatPr defaultRowHeight="13.8"/>
  <cols>
    <col min="1" max="1" width="5.6640625" style="12" customWidth="1"/>
    <col min="2" max="2" width="17.21875" style="12" customWidth="1"/>
    <col min="3" max="3" width="14.21875" style="12" customWidth="1"/>
    <col min="4" max="4" width="15.109375" style="12" customWidth="1"/>
    <col min="5" max="5" width="24.109375" style="12" customWidth="1"/>
    <col min="6" max="7" width="8.88671875" style="12"/>
    <col min="8" max="8" width="8.88671875" style="17"/>
    <col min="9" max="9" width="9.77734375" style="12" customWidth="1"/>
    <col min="10" max="16384" width="8.88671875" style="12"/>
  </cols>
  <sheetData>
    <row r="1" spans="1:13" ht="41.4" customHeight="1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93.6">
      <c r="A2" s="1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6" t="s">
        <v>10</v>
      </c>
      <c r="L2" s="6" t="s">
        <v>11</v>
      </c>
      <c r="M2" s="7" t="s">
        <v>12</v>
      </c>
    </row>
    <row r="3" spans="1:13" s="14" customFormat="1" ht="15" customHeight="1">
      <c r="A3" s="9">
        <v>1</v>
      </c>
      <c r="B3" s="9" t="s">
        <v>14</v>
      </c>
      <c r="C3" s="9" t="s">
        <v>13</v>
      </c>
      <c r="D3" s="9" t="s">
        <v>15</v>
      </c>
      <c r="E3" s="9" t="s">
        <v>16</v>
      </c>
      <c r="F3" s="9">
        <v>385</v>
      </c>
      <c r="G3" s="9">
        <v>43</v>
      </c>
      <c r="H3" s="13">
        <v>61.2</v>
      </c>
      <c r="I3" s="9">
        <f>G3*0.3+H3*0.7</f>
        <v>55.739999999999995</v>
      </c>
      <c r="J3" s="9">
        <f>I3*0.3</f>
        <v>16.721999999999998</v>
      </c>
      <c r="K3" s="9">
        <f>F3/5*0.7+J3</f>
        <v>70.622</v>
      </c>
      <c r="L3" s="9" t="s">
        <v>68</v>
      </c>
      <c r="M3" s="9" t="s">
        <v>69</v>
      </c>
    </row>
    <row r="4" spans="1:13" s="14" customFormat="1">
      <c r="A4" s="9">
        <v>2</v>
      </c>
      <c r="B4" s="9" t="s">
        <v>18</v>
      </c>
      <c r="C4" s="9" t="s">
        <v>17</v>
      </c>
      <c r="D4" s="9" t="s">
        <v>15</v>
      </c>
      <c r="E4" s="9" t="s">
        <v>16</v>
      </c>
      <c r="F4" s="9">
        <v>382</v>
      </c>
      <c r="G4" s="9">
        <v>20</v>
      </c>
      <c r="H4" s="13">
        <v>77.2</v>
      </c>
      <c r="I4" s="9">
        <f t="shared" ref="I4:I16" si="0">G4*0.3+H4*0.7</f>
        <v>60.04</v>
      </c>
      <c r="J4" s="9">
        <f t="shared" ref="J4:J16" si="1">I4*0.3</f>
        <v>18.012</v>
      </c>
      <c r="K4" s="9">
        <f t="shared" ref="K4:K16" si="2">F4/5*0.7+J4</f>
        <v>71.492000000000004</v>
      </c>
      <c r="L4" s="9" t="s">
        <v>68</v>
      </c>
      <c r="M4" s="9" t="s">
        <v>69</v>
      </c>
    </row>
    <row r="5" spans="1:13" s="14" customFormat="1">
      <c r="A5" s="9">
        <v>3</v>
      </c>
      <c r="B5" s="9" t="s">
        <v>20</v>
      </c>
      <c r="C5" s="9" t="s">
        <v>19</v>
      </c>
      <c r="D5" s="9" t="s">
        <v>15</v>
      </c>
      <c r="E5" s="9" t="s">
        <v>16</v>
      </c>
      <c r="F5" s="9">
        <v>340</v>
      </c>
      <c r="G5" s="9">
        <v>36</v>
      </c>
      <c r="H5" s="13">
        <v>71.2</v>
      </c>
      <c r="I5" s="9">
        <f t="shared" si="0"/>
        <v>60.639999999999993</v>
      </c>
      <c r="J5" s="9">
        <f t="shared" si="1"/>
        <v>18.191999999999997</v>
      </c>
      <c r="K5" s="9">
        <f t="shared" si="2"/>
        <v>65.791999999999987</v>
      </c>
      <c r="L5" s="9" t="s">
        <v>68</v>
      </c>
      <c r="M5" s="9" t="s">
        <v>69</v>
      </c>
    </row>
    <row r="6" spans="1:13" s="14" customFormat="1">
      <c r="A6" s="9">
        <v>4</v>
      </c>
      <c r="B6" s="9" t="s">
        <v>22</v>
      </c>
      <c r="C6" s="9" t="s">
        <v>21</v>
      </c>
      <c r="D6" s="9" t="s">
        <v>15</v>
      </c>
      <c r="E6" s="9" t="s">
        <v>16</v>
      </c>
      <c r="F6" s="9">
        <v>322</v>
      </c>
      <c r="G6" s="9">
        <v>33</v>
      </c>
      <c r="H6" s="13">
        <v>77.8</v>
      </c>
      <c r="I6" s="9">
        <f t="shared" si="0"/>
        <v>64.36</v>
      </c>
      <c r="J6" s="9">
        <f t="shared" si="1"/>
        <v>19.308</v>
      </c>
      <c r="K6" s="9">
        <f t="shared" si="2"/>
        <v>64.388000000000005</v>
      </c>
      <c r="L6" s="9" t="s">
        <v>68</v>
      </c>
      <c r="M6" s="9" t="s">
        <v>69</v>
      </c>
    </row>
    <row r="7" spans="1:13" s="14" customFormat="1">
      <c r="A7" s="9">
        <v>5</v>
      </c>
      <c r="B7" s="9" t="s">
        <v>24</v>
      </c>
      <c r="C7" s="9" t="s">
        <v>23</v>
      </c>
      <c r="D7" s="9" t="s">
        <v>15</v>
      </c>
      <c r="E7" s="9" t="s">
        <v>16</v>
      </c>
      <c r="F7" s="9">
        <v>314</v>
      </c>
      <c r="G7" s="9">
        <v>38</v>
      </c>
      <c r="H7" s="13">
        <v>77.8</v>
      </c>
      <c r="I7" s="9">
        <f t="shared" si="0"/>
        <v>65.86</v>
      </c>
      <c r="J7" s="9">
        <f t="shared" si="1"/>
        <v>19.757999999999999</v>
      </c>
      <c r="K7" s="9">
        <f t="shared" si="2"/>
        <v>63.717999999999989</v>
      </c>
      <c r="L7" s="9" t="s">
        <v>68</v>
      </c>
      <c r="M7" s="9" t="s">
        <v>69</v>
      </c>
    </row>
    <row r="8" spans="1:13" s="15" customFormat="1">
      <c r="A8" s="10">
        <v>6</v>
      </c>
      <c r="B8" s="10" t="s">
        <v>26</v>
      </c>
      <c r="C8" s="10" t="s">
        <v>25</v>
      </c>
      <c r="D8" s="10" t="s">
        <v>15</v>
      </c>
      <c r="E8" s="10" t="s">
        <v>16</v>
      </c>
      <c r="F8" s="10">
        <v>308</v>
      </c>
      <c r="G8" s="10">
        <v>39</v>
      </c>
      <c r="H8" s="13">
        <v>84.4</v>
      </c>
      <c r="I8" s="9">
        <f t="shared" si="0"/>
        <v>70.78</v>
      </c>
      <c r="J8" s="9">
        <f t="shared" si="1"/>
        <v>21.233999999999998</v>
      </c>
      <c r="K8" s="9">
        <f t="shared" si="2"/>
        <v>64.353999999999999</v>
      </c>
      <c r="L8" s="10" t="s">
        <v>68</v>
      </c>
      <c r="M8" s="10" t="s">
        <v>69</v>
      </c>
    </row>
    <row r="9" spans="1:13" s="15" customFormat="1">
      <c r="A9" s="10">
        <v>7</v>
      </c>
      <c r="B9" s="10" t="s">
        <v>28</v>
      </c>
      <c r="C9" s="10" t="s">
        <v>27</v>
      </c>
      <c r="D9" s="10" t="s">
        <v>15</v>
      </c>
      <c r="E9" s="10" t="s">
        <v>16</v>
      </c>
      <c r="F9" s="10">
        <v>302</v>
      </c>
      <c r="G9" s="10">
        <v>34</v>
      </c>
      <c r="H9" s="13">
        <v>79.8</v>
      </c>
      <c r="I9" s="9">
        <f t="shared" si="0"/>
        <v>66.059999999999988</v>
      </c>
      <c r="J9" s="9">
        <f t="shared" si="1"/>
        <v>19.817999999999994</v>
      </c>
      <c r="K9" s="9">
        <f t="shared" si="2"/>
        <v>62.097999999999985</v>
      </c>
      <c r="L9" s="10" t="s">
        <v>68</v>
      </c>
      <c r="M9" s="10" t="s">
        <v>69</v>
      </c>
    </row>
    <row r="10" spans="1:13" s="14" customFormat="1">
      <c r="A10" s="9">
        <v>8</v>
      </c>
      <c r="B10" s="9" t="s">
        <v>30</v>
      </c>
      <c r="C10" s="9" t="s">
        <v>29</v>
      </c>
      <c r="D10" s="9" t="s">
        <v>15</v>
      </c>
      <c r="E10" s="9" t="s">
        <v>16</v>
      </c>
      <c r="F10" s="9">
        <v>298</v>
      </c>
      <c r="G10" s="9">
        <v>15</v>
      </c>
      <c r="H10" s="13">
        <v>47</v>
      </c>
      <c r="I10" s="9">
        <f t="shared" si="0"/>
        <v>37.4</v>
      </c>
      <c r="J10" s="9">
        <f t="shared" si="1"/>
        <v>11.219999999999999</v>
      </c>
      <c r="K10" s="9">
        <f t="shared" si="2"/>
        <v>52.94</v>
      </c>
      <c r="L10" s="9" t="s">
        <v>68</v>
      </c>
      <c r="M10" s="9" t="s">
        <v>69</v>
      </c>
    </row>
    <row r="11" spans="1:13" s="15" customFormat="1">
      <c r="A11" s="10">
        <v>9</v>
      </c>
      <c r="B11" s="10" t="s">
        <v>32</v>
      </c>
      <c r="C11" s="10" t="s">
        <v>31</v>
      </c>
      <c r="D11" s="10" t="s">
        <v>15</v>
      </c>
      <c r="E11" s="10" t="s">
        <v>16</v>
      </c>
      <c r="F11" s="10">
        <v>294</v>
      </c>
      <c r="G11" s="10">
        <v>37</v>
      </c>
      <c r="H11" s="13">
        <v>81.599999999999994</v>
      </c>
      <c r="I11" s="9">
        <f t="shared" si="0"/>
        <v>68.219999999999985</v>
      </c>
      <c r="J11" s="9">
        <f t="shared" si="1"/>
        <v>20.465999999999994</v>
      </c>
      <c r="K11" s="9">
        <f t="shared" si="2"/>
        <v>61.625999999999991</v>
      </c>
      <c r="L11" s="10" t="s">
        <v>68</v>
      </c>
      <c r="M11" s="10" t="s">
        <v>69</v>
      </c>
    </row>
    <row r="12" spans="1:13" s="15" customFormat="1">
      <c r="A12" s="10">
        <v>10</v>
      </c>
      <c r="B12" s="10" t="s">
        <v>34</v>
      </c>
      <c r="C12" s="10" t="s">
        <v>33</v>
      </c>
      <c r="D12" s="10" t="s">
        <v>15</v>
      </c>
      <c r="E12" s="10" t="s">
        <v>16</v>
      </c>
      <c r="F12" s="10">
        <v>294</v>
      </c>
      <c r="G12" s="10">
        <v>40</v>
      </c>
      <c r="H12" s="13">
        <v>64.8</v>
      </c>
      <c r="I12" s="9">
        <f t="shared" si="0"/>
        <v>57.359999999999992</v>
      </c>
      <c r="J12" s="9">
        <f t="shared" si="1"/>
        <v>17.207999999999998</v>
      </c>
      <c r="K12" s="9">
        <f t="shared" si="2"/>
        <v>58.367999999999995</v>
      </c>
      <c r="L12" s="10" t="s">
        <v>68</v>
      </c>
      <c r="M12" s="10" t="s">
        <v>69</v>
      </c>
    </row>
    <row r="13" spans="1:13" s="14" customFormat="1">
      <c r="A13" s="9">
        <v>11</v>
      </c>
      <c r="B13" s="9" t="s">
        <v>36</v>
      </c>
      <c r="C13" s="9" t="s">
        <v>35</v>
      </c>
      <c r="D13" s="9" t="s">
        <v>15</v>
      </c>
      <c r="E13" s="9" t="s">
        <v>16</v>
      </c>
      <c r="F13" s="9">
        <v>281</v>
      </c>
      <c r="G13" s="9">
        <v>32</v>
      </c>
      <c r="H13" s="13">
        <v>77.8</v>
      </c>
      <c r="I13" s="9">
        <f t="shared" si="0"/>
        <v>64.059999999999988</v>
      </c>
      <c r="J13" s="9">
        <f t="shared" si="1"/>
        <v>19.217999999999996</v>
      </c>
      <c r="K13" s="9">
        <f t="shared" si="2"/>
        <v>58.557999999999993</v>
      </c>
      <c r="L13" s="9" t="s">
        <v>68</v>
      </c>
      <c r="M13" s="9" t="s">
        <v>69</v>
      </c>
    </row>
    <row r="14" spans="1:13" s="14" customFormat="1">
      <c r="A14" s="9">
        <v>12</v>
      </c>
      <c r="B14" s="9" t="s">
        <v>38</v>
      </c>
      <c r="C14" s="9" t="s">
        <v>37</v>
      </c>
      <c r="D14" s="9" t="s">
        <v>15</v>
      </c>
      <c r="E14" s="9" t="s">
        <v>16</v>
      </c>
      <c r="F14" s="9">
        <v>281</v>
      </c>
      <c r="G14" s="9">
        <v>42</v>
      </c>
      <c r="H14" s="13">
        <v>62</v>
      </c>
      <c r="I14" s="9">
        <f t="shared" si="0"/>
        <v>56</v>
      </c>
      <c r="J14" s="9">
        <f t="shared" si="1"/>
        <v>16.8</v>
      </c>
      <c r="K14" s="9">
        <f t="shared" si="2"/>
        <v>56.14</v>
      </c>
      <c r="L14" s="9" t="s">
        <v>68</v>
      </c>
      <c r="M14" s="9" t="s">
        <v>69</v>
      </c>
    </row>
    <row r="15" spans="1:13" s="15" customFormat="1">
      <c r="A15" s="10">
        <v>13</v>
      </c>
      <c r="B15" s="10" t="s">
        <v>40</v>
      </c>
      <c r="C15" s="10" t="s">
        <v>39</v>
      </c>
      <c r="D15" s="10" t="s">
        <v>15</v>
      </c>
      <c r="E15" s="10" t="s">
        <v>16</v>
      </c>
      <c r="F15" s="10">
        <v>277</v>
      </c>
      <c r="G15" s="10">
        <v>53</v>
      </c>
      <c r="H15" s="13">
        <v>60.6</v>
      </c>
      <c r="I15" s="9">
        <f t="shared" si="0"/>
        <v>58.32</v>
      </c>
      <c r="J15" s="9">
        <f t="shared" si="1"/>
        <v>17.495999999999999</v>
      </c>
      <c r="K15" s="9">
        <f t="shared" si="2"/>
        <v>56.275999999999996</v>
      </c>
      <c r="L15" s="10" t="s">
        <v>68</v>
      </c>
      <c r="M15" s="10" t="s">
        <v>69</v>
      </c>
    </row>
    <row r="16" spans="1:13" s="14" customFormat="1">
      <c r="A16" s="9">
        <v>14</v>
      </c>
      <c r="B16" s="9" t="s">
        <v>42</v>
      </c>
      <c r="C16" s="9" t="s">
        <v>41</v>
      </c>
      <c r="D16" s="9" t="s">
        <v>15</v>
      </c>
      <c r="E16" s="9" t="s">
        <v>16</v>
      </c>
      <c r="F16" s="9">
        <v>272</v>
      </c>
      <c r="G16" s="9">
        <v>47</v>
      </c>
      <c r="H16" s="13">
        <v>55.6</v>
      </c>
      <c r="I16" s="9">
        <f t="shared" si="0"/>
        <v>53.02</v>
      </c>
      <c r="J16" s="9">
        <f t="shared" si="1"/>
        <v>15.906000000000001</v>
      </c>
      <c r="K16" s="9">
        <f t="shared" si="2"/>
        <v>53.985999999999997</v>
      </c>
      <c r="L16" s="9" t="s">
        <v>68</v>
      </c>
      <c r="M16" s="9" t="s">
        <v>69</v>
      </c>
    </row>
    <row r="17" spans="1:13" s="14" customFormat="1">
      <c r="A17" s="8">
        <v>15</v>
      </c>
      <c r="B17" s="8" t="s">
        <v>44</v>
      </c>
      <c r="C17" s="8" t="s">
        <v>43</v>
      </c>
      <c r="D17" s="8" t="s">
        <v>65</v>
      </c>
      <c r="E17" s="8" t="s">
        <v>66</v>
      </c>
      <c r="F17" s="8">
        <v>369</v>
      </c>
      <c r="G17" s="8">
        <v>68</v>
      </c>
      <c r="H17" s="16">
        <v>66.8</v>
      </c>
      <c r="I17" s="8">
        <f>G17*0.3+H17*0.7</f>
        <v>67.16</v>
      </c>
      <c r="J17" s="8">
        <f>I17*0.3</f>
        <v>20.148</v>
      </c>
      <c r="K17" s="8">
        <f>F17/5*0.7+J17</f>
        <v>71.807999999999993</v>
      </c>
      <c r="L17" s="8" t="s">
        <v>68</v>
      </c>
      <c r="M17" s="8" t="s">
        <v>69</v>
      </c>
    </row>
    <row r="18" spans="1:13" s="14" customFormat="1">
      <c r="A18" s="8">
        <v>16</v>
      </c>
      <c r="B18" s="8" t="s">
        <v>46</v>
      </c>
      <c r="C18" s="8" t="s">
        <v>45</v>
      </c>
      <c r="D18" s="8" t="s">
        <v>65</v>
      </c>
      <c r="E18" s="8" t="s">
        <v>66</v>
      </c>
      <c r="F18" s="8">
        <v>315</v>
      </c>
      <c r="G18" s="8">
        <v>58</v>
      </c>
      <c r="H18" s="16">
        <v>42.8</v>
      </c>
      <c r="I18" s="8">
        <f t="shared" ref="I18:I27" si="3">G18*0.3+H18*0.7</f>
        <v>47.36</v>
      </c>
      <c r="J18" s="8">
        <f t="shared" ref="J18:J27" si="4">I18*0.3</f>
        <v>14.208</v>
      </c>
      <c r="K18" s="8">
        <f t="shared" ref="K18:K27" si="5">F18/5*0.7+J18</f>
        <v>58.307999999999993</v>
      </c>
      <c r="L18" s="8" t="s">
        <v>68</v>
      </c>
      <c r="M18" s="8" t="s">
        <v>69</v>
      </c>
    </row>
    <row r="19" spans="1:13" s="14" customFormat="1">
      <c r="A19" s="8">
        <v>17</v>
      </c>
      <c r="B19" s="8" t="s">
        <v>48</v>
      </c>
      <c r="C19" s="8" t="s">
        <v>47</v>
      </c>
      <c r="D19" s="8" t="s">
        <v>65</v>
      </c>
      <c r="E19" s="8" t="s">
        <v>66</v>
      </c>
      <c r="F19" s="8">
        <v>315</v>
      </c>
      <c r="G19" s="8">
        <v>46</v>
      </c>
      <c r="H19" s="16">
        <v>80</v>
      </c>
      <c r="I19" s="8">
        <f t="shared" si="3"/>
        <v>69.8</v>
      </c>
      <c r="J19" s="8">
        <f t="shared" si="4"/>
        <v>20.939999999999998</v>
      </c>
      <c r="K19" s="8">
        <f t="shared" si="5"/>
        <v>65.039999999999992</v>
      </c>
      <c r="L19" s="8" t="s">
        <v>68</v>
      </c>
      <c r="M19" s="8" t="s">
        <v>69</v>
      </c>
    </row>
    <row r="20" spans="1:13">
      <c r="A20" s="8">
        <v>18</v>
      </c>
      <c r="B20" s="8" t="s">
        <v>50</v>
      </c>
      <c r="C20" s="8" t="s">
        <v>49</v>
      </c>
      <c r="D20" s="8" t="s">
        <v>65</v>
      </c>
      <c r="E20" s="8" t="s">
        <v>66</v>
      </c>
      <c r="F20" s="8">
        <v>313</v>
      </c>
      <c r="G20" s="8">
        <v>46</v>
      </c>
      <c r="H20" s="16">
        <v>70.599999999999994</v>
      </c>
      <c r="I20" s="8">
        <f t="shared" si="3"/>
        <v>63.219999999999992</v>
      </c>
      <c r="J20" s="8">
        <f t="shared" si="4"/>
        <v>18.965999999999998</v>
      </c>
      <c r="K20" s="8">
        <f t="shared" si="5"/>
        <v>62.786000000000001</v>
      </c>
      <c r="L20" s="8" t="s">
        <v>68</v>
      </c>
      <c r="M20" s="8" t="s">
        <v>69</v>
      </c>
    </row>
    <row r="21" spans="1:13">
      <c r="A21" s="8">
        <v>19</v>
      </c>
      <c r="B21" s="8" t="s">
        <v>52</v>
      </c>
      <c r="C21" s="8" t="s">
        <v>51</v>
      </c>
      <c r="D21" s="8" t="s">
        <v>65</v>
      </c>
      <c r="E21" s="8" t="s">
        <v>66</v>
      </c>
      <c r="F21" s="8">
        <v>313</v>
      </c>
      <c r="G21" s="8">
        <v>49</v>
      </c>
      <c r="H21" s="16">
        <v>83</v>
      </c>
      <c r="I21" s="8">
        <f t="shared" si="3"/>
        <v>72.8</v>
      </c>
      <c r="J21" s="8">
        <f t="shared" si="4"/>
        <v>21.84</v>
      </c>
      <c r="K21" s="8">
        <f t="shared" si="5"/>
        <v>65.66</v>
      </c>
      <c r="L21" s="8" t="s">
        <v>68</v>
      </c>
      <c r="M21" s="8" t="s">
        <v>69</v>
      </c>
    </row>
    <row r="22" spans="1:13">
      <c r="A22" s="8">
        <v>20</v>
      </c>
      <c r="B22" s="8" t="s">
        <v>54</v>
      </c>
      <c r="C22" s="8" t="s">
        <v>53</v>
      </c>
      <c r="D22" s="8" t="s">
        <v>65</v>
      </c>
      <c r="E22" s="8" t="s">
        <v>66</v>
      </c>
      <c r="F22" s="8">
        <v>313</v>
      </c>
      <c r="G22" s="8">
        <v>49</v>
      </c>
      <c r="H22" s="16">
        <v>80.8</v>
      </c>
      <c r="I22" s="8">
        <f t="shared" si="3"/>
        <v>71.259999999999991</v>
      </c>
      <c r="J22" s="8">
        <f t="shared" si="4"/>
        <v>21.377999999999997</v>
      </c>
      <c r="K22" s="8">
        <f t="shared" si="5"/>
        <v>65.197999999999993</v>
      </c>
      <c r="L22" s="8" t="s">
        <v>68</v>
      </c>
      <c r="M22" s="8" t="s">
        <v>69</v>
      </c>
    </row>
    <row r="23" spans="1:13">
      <c r="A23" s="8">
        <v>21</v>
      </c>
      <c r="B23" s="8" t="s">
        <v>56</v>
      </c>
      <c r="C23" s="8" t="s">
        <v>55</v>
      </c>
      <c r="D23" s="8" t="s">
        <v>65</v>
      </c>
      <c r="E23" s="8" t="s">
        <v>66</v>
      </c>
      <c r="F23" s="8">
        <v>299</v>
      </c>
      <c r="G23" s="8">
        <v>67</v>
      </c>
      <c r="H23" s="16">
        <v>77.8</v>
      </c>
      <c r="I23" s="8">
        <f t="shared" si="3"/>
        <v>74.559999999999988</v>
      </c>
      <c r="J23" s="8">
        <f t="shared" si="4"/>
        <v>22.367999999999995</v>
      </c>
      <c r="K23" s="8">
        <f t="shared" si="5"/>
        <v>64.22799999999998</v>
      </c>
      <c r="L23" s="8" t="s">
        <v>68</v>
      </c>
      <c r="M23" s="8" t="s">
        <v>69</v>
      </c>
    </row>
    <row r="24" spans="1:13">
      <c r="A24" s="8">
        <v>22</v>
      </c>
      <c r="B24" s="8" t="s">
        <v>58</v>
      </c>
      <c r="C24" s="8" t="s">
        <v>57</v>
      </c>
      <c r="D24" s="8" t="s">
        <v>65</v>
      </c>
      <c r="E24" s="8" t="s">
        <v>66</v>
      </c>
      <c r="F24" s="8">
        <v>294</v>
      </c>
      <c r="G24" s="8">
        <v>40</v>
      </c>
      <c r="H24" s="16">
        <v>73.2</v>
      </c>
      <c r="I24" s="8">
        <f t="shared" si="3"/>
        <v>63.24</v>
      </c>
      <c r="J24" s="8">
        <f t="shared" si="4"/>
        <v>18.972000000000001</v>
      </c>
      <c r="K24" s="8">
        <f t="shared" si="5"/>
        <v>60.131999999999998</v>
      </c>
      <c r="L24" s="8" t="s">
        <v>68</v>
      </c>
      <c r="M24" s="8" t="s">
        <v>69</v>
      </c>
    </row>
    <row r="25" spans="1:13">
      <c r="A25" s="8">
        <v>23</v>
      </c>
      <c r="B25" s="8" t="s">
        <v>60</v>
      </c>
      <c r="C25" s="8" t="s">
        <v>59</v>
      </c>
      <c r="D25" s="8" t="s">
        <v>65</v>
      </c>
      <c r="E25" s="8" t="s">
        <v>66</v>
      </c>
      <c r="F25" s="8">
        <v>293</v>
      </c>
      <c r="G25" s="8">
        <v>46</v>
      </c>
      <c r="H25" s="16">
        <v>74.400000000000006</v>
      </c>
      <c r="I25" s="8">
        <f t="shared" si="3"/>
        <v>65.88</v>
      </c>
      <c r="J25" s="8">
        <f t="shared" si="4"/>
        <v>19.763999999999999</v>
      </c>
      <c r="K25" s="8">
        <f t="shared" si="5"/>
        <v>60.783999999999992</v>
      </c>
      <c r="L25" s="8" t="s">
        <v>68</v>
      </c>
      <c r="M25" s="8" t="s">
        <v>69</v>
      </c>
    </row>
    <row r="26" spans="1:13" s="14" customFormat="1">
      <c r="A26" s="8">
        <v>24</v>
      </c>
      <c r="B26" s="8" t="s">
        <v>62</v>
      </c>
      <c r="C26" s="8" t="s">
        <v>61</v>
      </c>
      <c r="D26" s="8" t="s">
        <v>65</v>
      </c>
      <c r="E26" s="8" t="s">
        <v>66</v>
      </c>
      <c r="F26" s="8">
        <v>287</v>
      </c>
      <c r="G26" s="8">
        <v>26</v>
      </c>
      <c r="H26" s="16">
        <v>41.8</v>
      </c>
      <c r="I26" s="8">
        <f t="shared" si="3"/>
        <v>37.059999999999995</v>
      </c>
      <c r="J26" s="8">
        <f t="shared" si="4"/>
        <v>11.117999999999999</v>
      </c>
      <c r="K26" s="8">
        <f t="shared" si="5"/>
        <v>51.298000000000002</v>
      </c>
      <c r="L26" s="8" t="s">
        <v>68</v>
      </c>
      <c r="M26" s="8" t="s">
        <v>69</v>
      </c>
    </row>
    <row r="27" spans="1:13" s="14" customFormat="1">
      <c r="A27" s="8">
        <v>25</v>
      </c>
      <c r="B27" s="8" t="s">
        <v>64</v>
      </c>
      <c r="C27" s="8" t="s">
        <v>63</v>
      </c>
      <c r="D27" s="8" t="s">
        <v>65</v>
      </c>
      <c r="E27" s="8" t="s">
        <v>66</v>
      </c>
      <c r="F27" s="8">
        <v>280</v>
      </c>
      <c r="G27" s="8">
        <v>34</v>
      </c>
      <c r="H27" s="16">
        <v>53</v>
      </c>
      <c r="I27" s="8">
        <f t="shared" si="3"/>
        <v>47.3</v>
      </c>
      <c r="J27" s="8">
        <f t="shared" si="4"/>
        <v>14.19</v>
      </c>
      <c r="K27" s="8">
        <f t="shared" si="5"/>
        <v>53.389999999999993</v>
      </c>
      <c r="L27" s="8" t="s">
        <v>68</v>
      </c>
      <c r="M27" s="8" t="s">
        <v>69</v>
      </c>
    </row>
  </sheetData>
  <mergeCells count="1">
    <mergeCell ref="A1:M1"/>
  </mergeCells>
  <phoneticPr fontId="1" type="noConversion"/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2019-04-15T09:50:44Z</cp:lastPrinted>
  <dcterms:created xsi:type="dcterms:W3CDTF">2019-04-13T06:11:59Z</dcterms:created>
  <dcterms:modified xsi:type="dcterms:W3CDTF">2019-04-15T12:13:41Z</dcterms:modified>
</cp:coreProperties>
</file>